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dhold" sheetId="1" state="visible" r:id="rId1"/>
    <sheet name="Beregnere" sheetId="2" state="visible" r:id="rId2"/>
    <sheet name="FIRE-plan" sheetId="3" state="visible" r:id="rId3"/>
    <sheet name="FIRE som par" sheetId="4" state="visible" r:id="rId4"/>
    <sheet name="Budget" sheetId="5" state="visible" r:id="rId5"/>
    <sheet name="Noter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 &quot;kr.&quot;"/>
    <numFmt numFmtId="165" formatCode="0.0%"/>
    <numFmt numFmtId="166" formatCode="0.0"/>
  </numFmts>
  <fonts count="14">
    <font>
      <name val="Calibri"/>
      <family val="2"/>
      <color theme="1"/>
      <sz val="11"/>
      <scheme val="minor"/>
    </font>
    <font>
      <name val="Arial"/>
      <b val="1"/>
      <sz val="14"/>
    </font>
    <font>
      <name val="Arial"/>
      <b val="1"/>
    </font>
    <font>
      <name val="Arial"/>
      <color rgb="00000000"/>
    </font>
    <font>
      <name val="Arial"/>
      <color rgb="000000FF"/>
    </font>
    <font>
      <name val="Arial"/>
      <b val="1"/>
      <color rgb="00FFFFFF"/>
    </font>
    <font>
      <color rgb="00000000"/>
    </font>
    <font>
      <b val="1"/>
    </font>
    <font>
      <color rgb="000000FF"/>
    </font>
    <font>
      <b val="1"/>
      <color rgb="00FFFFFF"/>
    </font>
    <font>
      <b val="1"/>
      <color rgb="00000000"/>
    </font>
    <font>
      <b val="1"/>
      <color rgb="000000FF"/>
    </font>
    <font>
      <i val="1"/>
      <color rgb="00666666"/>
    </font>
    <font>
      <color rgb="000563C1"/>
      <u val="single"/>
    </font>
  </fonts>
  <fills count="4">
    <fill>
      <patternFill/>
    </fill>
    <fill>
      <patternFill patternType="gray125"/>
    </fill>
    <fill>
      <patternFill patternType="solid">
        <fgColor rgb="00FFFF00"/>
      </patternFill>
    </fill>
    <fill>
      <patternFill patternType="solid">
        <fgColor rgb="000C1A2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1" fontId="4" fillId="2" borderId="1" pivotButton="0" quotePrefix="0" xfId="0"/>
    <xf numFmtId="164" fontId="4" fillId="2" borderId="1" pivotButton="0" quotePrefix="0" xfId="0"/>
    <xf numFmtId="165" fontId="4" fillId="2" borderId="1" pivotButton="0" quotePrefix="0" xfId="0"/>
    <xf numFmtId="0" fontId="3" fillId="0" borderId="1" pivotButton="0" quotePrefix="0" xfId="0"/>
    <xf numFmtId="164" fontId="3" fillId="0" borderId="1" pivotButton="0" quotePrefix="0" xfId="0"/>
    <xf numFmtId="165" fontId="3" fillId="0" borderId="1" pivotButton="0" quotePrefix="0" xfId="0"/>
    <xf numFmtId="166" fontId="3" fillId="0" borderId="1" pivotButton="0" quotePrefix="0" xfId="0"/>
    <xf numFmtId="1" fontId="3" fillId="0" borderId="1" pivotButton="0" quotePrefix="0" xfId="0"/>
    <xf numFmtId="0" fontId="4" fillId="2" borderId="1" pivotButton="0" quotePrefix="0" xfId="0"/>
    <xf numFmtId="0" fontId="5" fillId="3" borderId="1" pivotButton="0" quotePrefix="0" xfId="0"/>
    <xf numFmtId="0" fontId="0" fillId="0" borderId="1" pivotButton="0" quotePrefix="0" xfId="0"/>
    <xf numFmtId="164" fontId="0" fillId="0" borderId="1" pivotButton="0" quotePrefix="0" xfId="0"/>
    <xf numFmtId="164" fontId="2" fillId="0" borderId="1" pivotButton="0" quotePrefix="0" xfId="0"/>
    <xf numFmtId="0" fontId="7" fillId="0" borderId="0" pivotButton="0" quotePrefix="0" xfId="0"/>
    <xf numFmtId="0" fontId="11" fillId="0" borderId="0" pivotButton="0" quotePrefix="0" xfId="0"/>
    <xf numFmtId="164" fontId="4" fillId="2" borderId="1" pivotButton="0" quotePrefix="0" xfId="0"/>
    <xf numFmtId="165" fontId="4" fillId="2" borderId="1" pivotButton="0" quotePrefix="0" xfId="0"/>
    <xf numFmtId="164" fontId="3" fillId="0" borderId="1" pivotButton="0" quotePrefix="0" xfId="0"/>
    <xf numFmtId="165" fontId="3" fillId="0" borderId="1" pivotButton="0" quotePrefix="0" xfId="0"/>
    <xf numFmtId="0" fontId="6" fillId="0" borderId="0" pivotButton="0" quotePrefix="0" xfId="0"/>
    <xf numFmtId="3" fontId="6" fillId="0" borderId="0" pivotButton="0" quotePrefix="0" xfId="0"/>
    <xf numFmtId="0" fontId="8" fillId="2" borderId="0" pivotButton="0" quotePrefix="0" xfId="0"/>
    <xf numFmtId="166" fontId="6" fillId="0" borderId="0" pivotButton="0" quotePrefix="0" xfId="0"/>
    <xf numFmtId="165" fontId="6" fillId="0" borderId="0" pivotButton="0" quotePrefix="0" xfId="0"/>
    <xf numFmtId="0" fontId="9" fillId="3" borderId="0" applyAlignment="1" pivotButton="0" quotePrefix="0" xfId="0">
      <alignment horizontal="center"/>
    </xf>
    <xf numFmtId="164" fontId="0" fillId="0" borderId="1" pivotButton="0" quotePrefix="0" xfId="0"/>
    <xf numFmtId="3" fontId="8" fillId="2" borderId="0" pivotButton="0" quotePrefix="0" xfId="0"/>
    <xf numFmtId="164" fontId="2" fillId="0" borderId="1" pivotButton="0" quotePrefix="0" xfId="0"/>
    <xf numFmtId="3" fontId="10" fillId="0" borderId="0" pivotButton="0" quotePrefix="0" xfId="0"/>
    <xf numFmtId="165" fontId="8" fillId="2" borderId="0" pivotButton="0" quotePrefix="0" xfId="0"/>
    <xf numFmtId="1" fontId="6" fillId="0" borderId="0" pivotButton="0" quotePrefix="0" xfId="0"/>
    <xf numFmtId="0" fontId="13" fillId="0" borderId="0" pivotButton="0" quotePrefix="0" xfId="0"/>
    <xf numFmtId="0" fontId="12" fillId="0" borderId="0" pivotButton="0" quotePrefix="0" xfId="0"/>
    <xf numFmtId="3" fontId="13" fillId="0" borderId="0" pivotButton="0" quotePrefix="0" xfId="0"/>
    <xf numFmtId="166" fontId="1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edanmark.dk/beregner.html" TargetMode="External" Id="rId1" /></Relationships>
</file>

<file path=xl/worksheets/_rels/sheet2.xml.rels><Relationships xmlns="http://schemas.openxmlformats.org/package/2006/relationships"><Relationship Type="http://schemas.openxmlformats.org/officeDocument/2006/relationships/hyperlink" Target="https://firedanmark.dk/beregner.html#fire-timeline" TargetMode="External" Id="rId1" /><Relationship Type="http://schemas.openxmlformats.org/officeDocument/2006/relationships/hyperlink" Target="https://firedanmark.dk/beregner.html#fire-number" TargetMode="External" Id="rId2" /><Relationship Type="http://schemas.openxmlformats.org/officeDocument/2006/relationships/hyperlink" Target="https://firedanmark.dk/beregner.html#pension-gap" TargetMode="External" Id="rId3" /><Relationship Type="http://schemas.openxmlformats.org/officeDocument/2006/relationships/hyperlink" Target="https://firedanmark.dk/beregner.html#coast-fire" TargetMode="External" Id="rId4" /><Relationship Type="http://schemas.openxmlformats.org/officeDocument/2006/relationships/hyperlink" Target="https://firedanmark.dk/beregner.html#savings-rate" TargetMode="External" Id="rId5" /><Relationship Type="http://schemas.openxmlformats.org/officeDocument/2006/relationships/hyperlink" Target="https://firedanmark.dk/beregner.html#fire-couple" TargetMode="External" Id="rId6" /><Relationship Type="http://schemas.openxmlformats.org/officeDocument/2006/relationships/hyperlink" Target="https://firedanmark.dk/beregner.html#folkepension" TargetMode="External" Id="rId7" /><Relationship Type="http://schemas.openxmlformats.org/officeDocument/2006/relationships/hyperlink" Target="https://firedanmark.dk/beregner.html#ask-vs-free" TargetMode="External" Id="rId8" /><Relationship Type="http://schemas.openxmlformats.org/officeDocument/2006/relationships/hyperlink" Target="https://firedanmark.dk/beregner.html#lagerbeskatning" TargetMode="External" Id="rId9" /><Relationship Type="http://schemas.openxmlformats.org/officeDocument/2006/relationships/hyperlink" Target="https://firedanmark.dk/beregner.html#loan-payment" TargetMode="External" Id="rId10" /><Relationship Type="http://schemas.openxmlformats.org/officeDocument/2006/relationships/hyperlink" Target="https://firedanmark.dk/beregner.html#raadighed" TargetMode="External" Id="rId11" /><Relationship Type="http://schemas.openxmlformats.org/officeDocument/2006/relationships/hyperlink" Target="https://firedanmark.dk/beregner.html" TargetMode="External" Id="rId12" /><Relationship Type="http://schemas.openxmlformats.org/officeDocument/2006/relationships/hyperlink" Target="https://firedanmark.dk/guides.html" TargetMode="External" Id="rId13" /><Relationship Type="http://schemas.openxmlformats.org/officeDocument/2006/relationships/hyperlink" Target="https://firedanmark.dk/satser.html" TargetMode="External" Id="rId14" /></Relationships>
</file>

<file path=xl/worksheets/_rels/sheet3.xml.rels><Relationships xmlns="http://schemas.openxmlformats.org/package/2006/relationships"><Relationship Type="http://schemas.openxmlformats.org/officeDocument/2006/relationships/hyperlink" Target="https://firedanmark.dk/beregner.html#fire-timeline" TargetMode="External" Id="rId1" /></Relationships>
</file>

<file path=xl/worksheets/_rels/sheet4.xml.rels><Relationships xmlns="http://schemas.openxmlformats.org/package/2006/relationships"><Relationship Type="http://schemas.openxmlformats.org/officeDocument/2006/relationships/hyperlink" Target="https://firedanmark.dk/beregner.html#fire-couple" TargetMode="External" Id="rId1" /></Relationships>
</file>

<file path=xl/worksheets/_rels/sheet5.xml.rels><Relationships xmlns="http://schemas.openxmlformats.org/package/2006/relationships"><Relationship Type="http://schemas.openxmlformats.org/officeDocument/2006/relationships/hyperlink" Target="https://firedanmark.dk/beregner.html#fire-number" TargetMode="Externa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18" customWidth="1" min="1" max="1"/>
    <col width="58" customWidth="1" min="2" max="2"/>
  </cols>
  <sheetData>
    <row r="1">
      <c r="A1" s="17" t="inlineStr">
        <is>
          <t>FireDanmark.dk – din FIRE-plan (Excel)</t>
        </is>
      </c>
    </row>
    <row r="3">
      <c r="A3" s="17" t="inlineStr">
        <is>
          <t>Sådan bruger du regnearket</t>
        </is>
      </c>
    </row>
    <row r="5">
      <c r="A5" s="18" t="inlineStr">
        <is>
          <t>FIRE-plan</t>
        </is>
      </c>
      <c r="B5" t="inlineStr">
        <is>
          <t>Overblik: FIRE-tal, opsparingsrate og simpel status</t>
        </is>
      </c>
    </row>
    <row r="6">
      <c r="A6" s="18" t="inlineStr">
        <is>
          <t>Beregnere</t>
        </is>
      </c>
      <c r="B6" t="inlineStr">
        <is>
          <t>Links til præcise beregninger på firedanmark.dk</t>
        </is>
      </c>
    </row>
    <row r="7">
      <c r="A7" s="18" t="inlineStr">
        <is>
          <t>FIRE som par</t>
        </is>
      </c>
      <c r="B7" t="inlineStr">
        <is>
          <t>Fælles formue, FIRE-tal og opsparingsrate for par</t>
        </is>
      </c>
    </row>
    <row r="8">
      <c r="A8" s="18" t="inlineStr">
        <is>
          <t>Budget</t>
        </is>
      </c>
      <c r="B8" t="inlineStr">
        <is>
          <t>Eksempler + kolonnen «Dit budget» til dit månedlige forbrug</t>
        </is>
      </c>
    </row>
    <row r="9">
      <c r="A9" s="18" t="inlineStr">
        <is>
          <t>Noter</t>
        </is>
      </c>
      <c r="B9" t="inlineStr">
        <is>
          <t>Disclaimer og tips</t>
        </is>
      </c>
    </row>
    <row r="10">
      <c r="A10" s="18" t="n"/>
    </row>
    <row r="11">
      <c r="A11" t="inlineStr">
        <is>
          <t>Excel = din plan du ejer og opdaterer løbende.</t>
        </is>
      </c>
    </row>
    <row r="12">
      <c r="A12" t="inlineStr">
        <is>
          <t>Beregnere = præcise tal, satser og specialcases (ASK, skat, pension).</t>
        </is>
      </c>
    </row>
    <row r="13"/>
    <row r="14">
      <c r="A14" t="inlineStr">
        <is>
          <t>Start her</t>
        </is>
      </c>
      <c r="B14" s="35" t="inlineStr">
        <is>
          <t>→ firedanmark.dk/beregner.html</t>
        </is>
      </c>
    </row>
  </sheetData>
  <hyperlinks>
    <hyperlink xmlns:r="http://schemas.openxmlformats.org/officeDocument/2006/relationships" ref="B14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9"/>
  <sheetViews>
    <sheetView workbookViewId="0">
      <selection activeCell="A1" sqref="A1"/>
    </sheetView>
  </sheetViews>
  <sheetFormatPr baseColWidth="8" defaultRowHeight="15"/>
  <cols>
    <col width="28" customWidth="1" min="1" max="1"/>
    <col width="48" customWidth="1" min="2" max="2"/>
  </cols>
  <sheetData>
    <row r="1">
      <c r="A1" s="17" t="inlineStr">
        <is>
          <t>Beregnere på FireDanmark.dk</t>
        </is>
      </c>
    </row>
    <row r="3">
      <c r="A3" s="36" t="inlineStr">
        <is>
          <t>Excel er din plan – beregnere er præcise beregninger med 2026-satser.</t>
        </is>
      </c>
    </row>
    <row r="4">
      <c r="A4" s="36" t="inlineStr">
        <is>
          <t>Klik et link (kræver internet):</t>
        </is>
      </c>
    </row>
    <row r="6">
      <c r="A6" s="17" t="inlineStr">
        <is>
          <t>Beregner</t>
        </is>
      </c>
      <c r="B6" s="17" t="inlineStr">
        <is>
          <t>Beskrivelse</t>
        </is>
      </c>
    </row>
    <row r="7">
      <c r="A7" s="35" t="inlineStr">
        <is>
          <t>Hvornår kan jeg FIRE?</t>
        </is>
      </c>
      <c r="B7" s="36" t="inlineStr">
        <is>
          <t>Tidslinje med inflation og pension</t>
        </is>
      </c>
    </row>
    <row r="8">
      <c r="A8" s="35" t="inlineStr">
        <is>
          <t>Mit FIRE-tal</t>
        </is>
      </c>
      <c r="B8" s="36" t="inlineStr">
        <is>
          <t>Præcist FIRE-tal og SWR</t>
        </is>
      </c>
    </row>
    <row r="9">
      <c r="A9" s="35" t="inlineStr">
        <is>
          <t>Pension-gap</t>
        </is>
      </c>
      <c r="B9" s="36" t="inlineStr">
        <is>
          <t>Kapitalbehov fra FIRE til folkepension</t>
        </is>
      </c>
    </row>
    <row r="10">
      <c r="A10" s="35" t="inlineStr">
        <is>
          <t>Coast FIRE</t>
        </is>
      </c>
      <c r="B10" s="36" t="inlineStr">
        <is>
          <t>Kan formuen vokse sig til målet alene?</t>
        </is>
      </c>
    </row>
    <row r="11">
      <c r="A11" s="35" t="inlineStr">
        <is>
          <t>Opsparingsrate</t>
        </is>
      </c>
      <c r="B11" s="36" t="inlineStr">
        <is>
          <t>Hvor hurtigt når du målet?</t>
        </is>
      </c>
    </row>
    <row r="12">
      <c r="A12" s="35" t="inlineStr">
        <is>
          <t>FIRE som par</t>
        </is>
      </c>
      <c r="B12" s="36" t="inlineStr">
        <is>
          <t>Par med forskellig formue og indkomst</t>
        </is>
      </c>
    </row>
    <row r="13">
      <c r="A13" s="35" t="inlineStr">
        <is>
          <t>Folkepension-estimat</t>
        </is>
      </c>
      <c r="B13" s="36" t="inlineStr">
        <is>
          <t>Månedlig pension efter 67</t>
        </is>
      </c>
    </row>
    <row r="14">
      <c r="A14" s="35" t="inlineStr">
        <is>
          <t>ASK vs. frie midler</t>
        </is>
      </c>
      <c r="B14" s="36" t="inlineStr">
        <is>
          <t>Sammenlign skatteeffekt over tid</t>
        </is>
      </c>
    </row>
    <row r="15">
      <c r="A15" s="35" t="inlineStr">
        <is>
          <t>Lagerbeskatning</t>
        </is>
      </c>
      <c r="B15" s="36" t="inlineStr">
        <is>
          <t>Effekt af lagerbeskatning på ETF</t>
        </is>
      </c>
    </row>
    <row r="16">
      <c r="A16" s="35" t="inlineStr">
        <is>
          <t>Låneberegner</t>
        </is>
      </c>
      <c r="B16" s="36" t="inlineStr">
        <is>
          <t>Månedlig ydelse og gældsfaktor</t>
        </is>
      </c>
    </row>
    <row r="17">
      <c r="A17" s="35" t="inlineStr">
        <is>
          <t>Rådighedsbeløb</t>
        </is>
      </c>
      <c r="B17" s="36" t="inlineStr">
        <is>
          <t>Hvad er tilbage efter lån og faste udgifter</t>
        </is>
      </c>
    </row>
    <row r="18">
      <c r="A18" s="35" t="inlineStr">
        <is>
          <t>Guides og skat</t>
        </is>
      </c>
      <c r="B18" s="35" t="inlineStr">
        <is>
          <t>→ Alle guides</t>
        </is>
      </c>
    </row>
    <row r="19">
      <c r="A19" t="inlineStr">
        <is>
          <t>Satser 2026</t>
        </is>
      </c>
      <c r="B19" s="35" t="inlineStr">
        <is>
          <t>→ Aktuelle satser</t>
        </is>
      </c>
    </row>
  </sheetData>
  <hyperlinks>
    <hyperlink xmlns:r="http://schemas.openxmlformats.org/officeDocument/2006/relationships" ref="A7" r:id="rId1"/>
    <hyperlink xmlns:r="http://schemas.openxmlformats.org/officeDocument/2006/relationships" ref="A8" r:id="rId2"/>
    <hyperlink xmlns:r="http://schemas.openxmlformats.org/officeDocument/2006/relationships" ref="A9" r:id="rId3"/>
    <hyperlink xmlns:r="http://schemas.openxmlformats.org/officeDocument/2006/relationships" ref="A10" r:id="rId4"/>
    <hyperlink xmlns:r="http://schemas.openxmlformats.org/officeDocument/2006/relationships" ref="A11" r:id="rId5"/>
    <hyperlink xmlns:r="http://schemas.openxmlformats.org/officeDocument/2006/relationships" ref="A12" r:id="rId6"/>
    <hyperlink xmlns:r="http://schemas.openxmlformats.org/officeDocument/2006/relationships" ref="A13" r:id="rId7"/>
    <hyperlink xmlns:r="http://schemas.openxmlformats.org/officeDocument/2006/relationships" ref="A14" r:id="rId8"/>
    <hyperlink xmlns:r="http://schemas.openxmlformats.org/officeDocument/2006/relationships" ref="A15" r:id="rId9"/>
    <hyperlink xmlns:r="http://schemas.openxmlformats.org/officeDocument/2006/relationships" ref="A16" r:id="rId10"/>
    <hyperlink xmlns:r="http://schemas.openxmlformats.org/officeDocument/2006/relationships" ref="A17" r:id="rId11"/>
    <hyperlink xmlns:r="http://schemas.openxmlformats.org/officeDocument/2006/relationships" ref="A18" r:id="rId12"/>
    <hyperlink xmlns:r="http://schemas.openxmlformats.org/officeDocument/2006/relationships" ref="B18" r:id="rId13"/>
    <hyperlink xmlns:r="http://schemas.openxmlformats.org/officeDocument/2006/relationships" ref="B19" r:id="rId14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</cols>
  <sheetData>
    <row r="1">
      <c r="A1" s="1" t="inlineStr">
        <is>
          <t>FireDanmark.dk – FIRE-plan</t>
        </is>
      </c>
    </row>
    <row r="3">
      <c r="A3" s="2" t="inlineStr">
        <is>
          <t>DINE INPUTS (blå felter – ændr efter behov)</t>
        </is>
      </c>
    </row>
    <row r="4">
      <c r="A4" s="3" t="inlineStr">
        <is>
          <t>Nuværende alder</t>
        </is>
      </c>
      <c r="B4" s="4" t="n">
        <v>30</v>
      </c>
    </row>
    <row r="5">
      <c r="A5" s="3" t="inlineStr">
        <is>
          <t>Månedligt forbrug i FIRE (kr.)</t>
        </is>
      </c>
      <c r="B5" s="19" t="n">
        <v>25000</v>
      </c>
    </row>
    <row r="6">
      <c r="A6" s="3" t="inlineStr">
        <is>
          <t>Nuværende formue (kr.)</t>
        </is>
      </c>
      <c r="B6" s="19" t="n">
        <v>500000</v>
      </c>
    </row>
    <row r="7">
      <c r="A7" s="3" t="inlineStr">
        <is>
          <t>Månedlig opsparing (kr.)</t>
        </is>
      </c>
      <c r="B7" s="19" t="n">
        <v>10000</v>
      </c>
    </row>
    <row r="8">
      <c r="A8" s="3" t="inlineStr">
        <is>
          <t>Årligt afkast efter skat (%)</t>
        </is>
      </c>
      <c r="B8" s="20" t="n">
        <v>0.07000000000000001</v>
      </c>
    </row>
    <row r="9">
      <c r="A9" s="36" t="inlineStr">
        <is>
          <t>Inflation (%) – til egne noter</t>
        </is>
      </c>
      <c r="B9" s="20" t="n">
        <v>0.02</v>
      </c>
    </row>
    <row r="10">
      <c r="A10" s="3" t="inlineStr">
        <is>
          <t>Safe withdrawal rate (%)</t>
        </is>
      </c>
      <c r="B10" s="20" t="n">
        <v>0.04</v>
      </c>
    </row>
    <row r="12">
      <c r="A12" s="2" t="inlineStr">
        <is>
          <t>BEREGNINGER</t>
        </is>
      </c>
    </row>
    <row r="13">
      <c r="A13" s="7" t="inlineStr">
        <is>
          <t>FIRE-tal (kr.)</t>
        </is>
      </c>
      <c r="B13" s="21">
        <f>B5*12/B10</f>
        <v/>
      </c>
    </row>
    <row r="14">
      <c r="A14" s="7" t="inlineStr">
        <is>
          <t>Mangler til FIRE (kr.)</t>
        </is>
      </c>
      <c r="B14" s="21">
        <f>MAX(0,B13-B6)</f>
        <v/>
      </c>
    </row>
    <row r="15">
      <c r="A15" s="7" t="inlineStr">
        <is>
          <t>Opsparingsrate (%)</t>
        </is>
      </c>
      <c r="B15" s="22">
        <f>IF(B5+B7&gt;0,B7/(B5+B7),0)</f>
        <v/>
      </c>
    </row>
    <row r="16">
      <c r="A16" s="7" t="inlineStr">
        <is>
          <t>Estimeret år til FIRE</t>
        </is>
      </c>
      <c r="B16" s="10">
        <f>IF(B7&lt;=0,"-",ROUND(NPER(B8/12,-B7,-B6,B13)/12,1))</f>
        <v/>
      </c>
    </row>
    <row r="17">
      <c r="A17" s="7" t="inlineStr">
        <is>
          <t>Alder ved FIRE</t>
        </is>
      </c>
      <c r="B17" s="11">
        <f>B4+B16</f>
        <v/>
      </c>
    </row>
    <row r="18">
      <c r="A18" s="7" t="inlineStr">
        <is>
          <t>Månedlig udbetaling ved FIRE (kr.)</t>
        </is>
      </c>
      <c r="B18" s="21">
        <f>B13*B10/12</f>
        <v/>
      </c>
    </row>
    <row r="19">
      <c r="A19" s="36" t="inlineStr">
        <is>
          <t>Præcis tidslinje, pension-gap m.m.</t>
        </is>
      </c>
      <c r="B19" s="37" t="inlineStr">
        <is>
          <t>→ Brug beregnere på FireDanmark.dk</t>
        </is>
      </c>
    </row>
    <row r="20">
      <c r="A20" s="23" t="n"/>
      <c r="B20" s="23" t="n"/>
    </row>
  </sheetData>
  <mergeCells count="1">
    <mergeCell ref="A1:D1"/>
  </mergeCells>
  <hyperlinks>
    <hyperlink xmlns:r="http://schemas.openxmlformats.org/officeDocument/2006/relationships" ref="B19" r:id="rId1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7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</cols>
  <sheetData>
    <row r="1">
      <c r="A1" s="1" t="inlineStr">
        <is>
          <t>FIRE som par</t>
        </is>
      </c>
    </row>
    <row r="2">
      <c r="A2" s="17" t="inlineStr">
        <is>
          <t>DINE INPUTS (blå felter – ændr efter behov)</t>
        </is>
      </c>
    </row>
    <row r="3">
      <c r="A3" s="17" t="inlineStr">
        <is>
          <t>Person 1 – formue (kr.)</t>
        </is>
      </c>
      <c r="B3" s="12" t="n">
        <v>600000</v>
      </c>
    </row>
    <row r="4">
      <c r="A4" t="inlineStr">
        <is>
          <t>Person 1 – opsparing/md. (kr.)</t>
        </is>
      </c>
      <c r="B4" s="12" t="n">
        <v>8000</v>
      </c>
    </row>
    <row r="5">
      <c r="A5" t="inlineStr">
        <is>
          <t>Person 2 – formue (kr.)</t>
        </is>
      </c>
      <c r="B5" s="12" t="n">
        <v>400000</v>
      </c>
    </row>
    <row r="6">
      <c r="A6" t="inlineStr">
        <is>
          <t>Person 2 – opsparing/md. (kr.)</t>
        </is>
      </c>
      <c r="B6" s="12" t="n">
        <v>7000</v>
      </c>
    </row>
    <row r="7">
      <c r="A7" t="inlineStr">
        <is>
          <t>Fælles forbrug i FIRE (kr.)</t>
        </is>
      </c>
      <c r="B7" s="12" t="n">
        <v>35000</v>
      </c>
    </row>
    <row r="8">
      <c r="A8" t="inlineStr">
        <is>
          <t>Årligt afkast (%)</t>
        </is>
      </c>
      <c r="B8" s="20" t="n">
        <v>0.07000000000000001</v>
      </c>
    </row>
    <row r="9">
      <c r="A9" t="inlineStr">
        <is>
          <t>SWR (%)</t>
        </is>
      </c>
      <c r="B9" s="20" t="n">
        <v>0.04</v>
      </c>
    </row>
    <row r="10">
      <c r="A10" s="23" t="inlineStr">
        <is>
          <t>Nuværende alder (ældste partner)</t>
        </is>
      </c>
      <c r="B10" s="25" t="n">
        <v>32</v>
      </c>
    </row>
    <row r="11">
      <c r="A11" t="inlineStr">
        <is>
          <t>Fælles formue</t>
        </is>
      </c>
      <c r="B11" s="21">
        <f>B3+B5</f>
        <v/>
      </c>
    </row>
    <row r="12">
      <c r="A12" t="inlineStr">
        <is>
          <t>Fælles opsparing/md.</t>
        </is>
      </c>
      <c r="B12" s="21">
        <f>B4+B6</f>
        <v/>
      </c>
    </row>
    <row r="13">
      <c r="A13" t="inlineStr">
        <is>
          <t>Fælles FIRE-tal</t>
        </is>
      </c>
      <c r="B13" s="21">
        <f>B7*12/B9</f>
        <v/>
      </c>
    </row>
    <row r="14">
      <c r="A14" t="inlineStr">
        <is>
          <t>Mangler til FIRE</t>
        </is>
      </c>
      <c r="B14" s="21">
        <f>MAX(0,B13-B11)</f>
        <v/>
      </c>
    </row>
    <row r="15">
      <c r="A15" s="36" t="inlineStr">
        <is>
          <t>Præcis år til FIRE og par-scenarier</t>
        </is>
      </c>
      <c r="B15" s="38" t="inlineStr">
        <is>
          <t>→ FIRE som par-beregneren</t>
        </is>
      </c>
    </row>
    <row r="16">
      <c r="A16" s="23" t="n"/>
      <c r="B16" s="23" t="n"/>
    </row>
    <row r="17">
      <c r="A17" s="23" t="inlineStr">
        <is>
          <t>Opsparingsrate (%)</t>
        </is>
      </c>
      <c r="B17" s="27">
        <f>IF(B7+B12&gt;0,B12/(B7+B12),0)</f>
        <v/>
      </c>
    </row>
  </sheetData>
  <hyperlinks>
    <hyperlink xmlns:r="http://schemas.openxmlformats.org/officeDocument/2006/relationships" ref="B15" r:id="rId1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6" customWidth="1" min="4" max="4"/>
    <col width="16" customWidth="1" min="5" max="5"/>
    <col width="14" customWidth="1" min="6" max="6"/>
  </cols>
  <sheetData>
    <row r="1">
      <c r="A1" s="1" t="inlineStr">
        <is>
          <t>Månedligt budget – eksempler</t>
        </is>
      </c>
    </row>
    <row r="3">
      <c r="A3" s="13" t="inlineStr">
        <is>
          <t>Kategori</t>
        </is>
      </c>
      <c r="B3" s="13" t="inlineStr">
        <is>
          <t>Lean enlig</t>
        </is>
      </c>
      <c r="C3" s="13" t="inlineStr">
        <is>
          <t>Par provins</t>
        </is>
      </c>
      <c r="D3" s="13" t="inlineStr">
        <is>
          <t>Par+børn</t>
        </is>
      </c>
      <c r="E3" s="13" t="inlineStr">
        <is>
          <t>København</t>
        </is>
      </c>
      <c r="F3" s="28" t="inlineStr">
        <is>
          <t>Dit budget</t>
        </is>
      </c>
    </row>
    <row r="4">
      <c r="A4" s="14" t="inlineStr">
        <is>
          <t>Bolig (leje/afgift)</t>
        </is>
      </c>
      <c r="B4" s="29" t="n">
        <v>5500</v>
      </c>
      <c r="C4" s="29" t="n">
        <v>9000</v>
      </c>
      <c r="D4" s="29" t="n">
        <v>12000</v>
      </c>
      <c r="E4" s="29" t="n">
        <v>15000</v>
      </c>
      <c r="F4" s="30" t="n">
        <v>0</v>
      </c>
    </row>
    <row r="5">
      <c r="A5" s="14" t="inlineStr">
        <is>
          <t>Mad &amp; dagligvarer</t>
        </is>
      </c>
      <c r="B5" s="29" t="n">
        <v>2500</v>
      </c>
      <c r="C5" s="29" t="n">
        <v>4500</v>
      </c>
      <c r="D5" s="29" t="n">
        <v>7000</v>
      </c>
      <c r="E5" s="29" t="n">
        <v>6500</v>
      </c>
      <c r="F5" s="30" t="n">
        <v>0</v>
      </c>
    </row>
    <row r="6">
      <c r="A6" s="14" t="inlineStr">
        <is>
          <t>Transport</t>
        </is>
      </c>
      <c r="B6" s="29" t="n">
        <v>800</v>
      </c>
      <c r="C6" s="29" t="n">
        <v>2000</v>
      </c>
      <c r="D6" s="29" t="n">
        <v>3500</v>
      </c>
      <c r="E6" s="29" t="n">
        <v>2500</v>
      </c>
      <c r="F6" s="30" t="n">
        <v>0</v>
      </c>
    </row>
    <row r="7">
      <c r="A7" s="14" t="inlineStr">
        <is>
          <t>Forsikring</t>
        </is>
      </c>
      <c r="B7" s="29" t="n">
        <v>600</v>
      </c>
      <c r="C7" s="29" t="n">
        <v>1200</v>
      </c>
      <c r="D7" s="29" t="n">
        <v>2000</v>
      </c>
      <c r="E7" s="29" t="n">
        <v>1800</v>
      </c>
      <c r="F7" s="30" t="n">
        <v>0</v>
      </c>
    </row>
    <row r="8">
      <c r="A8" s="14" t="inlineStr">
        <is>
          <t>Børn &amp; institution</t>
        </is>
      </c>
      <c r="B8" s="29" t="n">
        <v>0</v>
      </c>
      <c r="C8" s="29" t="n">
        <v>0</v>
      </c>
      <c r="D8" s="29" t="n">
        <v>8000</v>
      </c>
      <c r="E8" s="29" t="n">
        <v>9000</v>
      </c>
      <c r="F8" s="30" t="n">
        <v>0</v>
      </c>
    </row>
    <row r="9">
      <c r="A9" s="14" t="inlineStr">
        <is>
          <t>Fritid &amp; øvrigt</t>
        </is>
      </c>
      <c r="B9" s="29" t="n">
        <v>1500</v>
      </c>
      <c r="C9" s="29" t="n">
        <v>3500</v>
      </c>
      <c r="D9" s="29" t="n">
        <v>4500</v>
      </c>
      <c r="E9" s="29" t="n">
        <v>6000</v>
      </c>
      <c r="F9" s="30" t="n">
        <v>0</v>
      </c>
    </row>
    <row r="10">
      <c r="A10" s="14" t="inlineStr">
        <is>
          <t>Opsparing (ikke i FIRE-forbrug)</t>
        </is>
      </c>
      <c r="B10" s="29" t="n">
        <v>3000</v>
      </c>
      <c r="C10" s="29" t="n">
        <v>8000</v>
      </c>
      <c r="D10" s="29" t="n">
        <v>5000</v>
      </c>
      <c r="E10" s="29" t="n">
        <v>4000</v>
      </c>
      <c r="F10" s="30" t="n">
        <v>0</v>
      </c>
    </row>
    <row r="11">
      <c r="A11" s="2" t="inlineStr">
        <is>
          <t>Estimeret FIRE-forbrug/md.</t>
        </is>
      </c>
      <c r="B11" s="31">
        <f>SUM(B4:B9)</f>
        <v/>
      </c>
      <c r="C11" s="31">
        <f>SUM(C4:C9)</f>
        <v/>
      </c>
      <c r="D11" s="31">
        <f>SUM(D4:D9)</f>
        <v/>
      </c>
      <c r="E11" s="31">
        <f>SUM(E4:E9)</f>
        <v/>
      </c>
      <c r="F11" s="32">
        <f>SUM(F4:F9)</f>
        <v/>
      </c>
    </row>
    <row r="12">
      <c r="A12" s="2" t="inlineStr">
        <is>
          <t>FIRE-tal (4% SWR) – eksempler</t>
        </is>
      </c>
      <c r="B12" s="31">
        <f>B11*12/0.04</f>
        <v/>
      </c>
      <c r="C12" s="31">
        <f>C11*12/0.04</f>
        <v/>
      </c>
      <c r="D12" s="31">
        <f>D11*12/0.04</f>
        <v/>
      </c>
      <c r="E12" s="31">
        <f>E11*12/0.04</f>
        <v/>
      </c>
      <c r="F12" s="32">
        <f>F11*12/0.04</f>
        <v/>
      </c>
    </row>
    <row r="13">
      <c r="A13" s="36" t="inlineStr">
        <is>
          <t>Tip: overfør kolonnen «Dit budget» til FIRE-plan (B5) eller</t>
        </is>
      </c>
      <c r="B13" s="35" t="inlineStr">
        <is>
          <t>→ beregn FIRE-tal</t>
        </is>
      </c>
    </row>
  </sheetData>
  <hyperlinks>
    <hyperlink xmlns:r="http://schemas.openxmlformats.org/officeDocument/2006/relationships" ref="B13" r:id="rId1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Vigtigt</t>
        </is>
      </c>
    </row>
    <row r="3">
      <c r="A3" t="inlineStr">
        <is>
          <t>Dette regneark er et estimat – ikke personlig rådgivning.</t>
        </is>
      </c>
    </row>
    <row r="4">
      <c r="A4" t="inlineStr">
        <is>
          <t>Excel er et overblik – brug beregnere på firedanmark.dk til præcise tal.</t>
        </is>
      </c>
    </row>
    <row r="6">
      <c r="A6" t="inlineStr">
        <is>
          <t>Kilder: 4%-reglen, danske skatte- og pensionsforhold 2026.</t>
        </is>
      </c>
    </row>
    <row r="8">
      <c r="A8" t="inlineStr">
        <is>
          <t>Ark: FIRE-plan · Beregnere · FIRE som par · Budget · Noter</t>
        </is>
      </c>
    </row>
    <row r="10">
      <c r="A10" t="inlineStr">
        <is>
          <t>Udfyld «Dit budget» i Budget-arket med dit eget månedlige forbrug.</t>
        </is>
      </c>
    </row>
    <row r="12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2026-07-14T23:09:52Z</dcterms:created>
  <dcterms:modified xsi:type="dcterms:W3CDTF">2026-07-15T10:18:03Z</dcterms:modified>
</cp:coreProperties>
</file>